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11"/>
  <workbookPr/>
  <mc:AlternateContent xmlns:mc="http://schemas.openxmlformats.org/markup-compatibility/2006">
    <mc:Choice Requires="x15">
      <x15ac:absPath xmlns:x15ac="http://schemas.microsoft.com/office/spreadsheetml/2010/11/ac" url="C:\Users\clowry\Desktop\RFS\"/>
    </mc:Choice>
  </mc:AlternateContent>
  <xr:revisionPtr revIDLastSave="0" documentId="13_ncr:1_{62F4DA02-97AF-4795-B484-D883BC485703}" xr6:coauthVersionLast="47" xr6:coauthVersionMax="47" xr10:uidLastSave="{00000000-0000-0000-0000-000000000000}"/>
  <bookViews>
    <workbookView xWindow="-120" yWindow="-120" windowWidth="19440" windowHeight="15000" firstSheet="1" activeTab="1" xr2:uid="{00000000-000D-0000-FFFF-FFFF00000000}"/>
  </bookViews>
  <sheets>
    <sheet name="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 l="1"/>
  <c r="E39" i="2"/>
  <c r="D34" i="2"/>
  <c r="E20" i="2"/>
  <c r="E21" i="2"/>
  <c r="E22" i="2"/>
  <c r="E23" i="2"/>
  <c r="E24" i="2"/>
  <c r="E25" i="2"/>
  <c r="E26" i="2"/>
  <c r="E27" i="2"/>
  <c r="E28" i="2"/>
  <c r="E29" i="2"/>
  <c r="E30" i="2"/>
  <c r="E31" i="2"/>
  <c r="E32" i="2"/>
  <c r="E33" i="2"/>
  <c r="E19" i="2"/>
  <c r="D16" i="2"/>
  <c r="E7" i="2"/>
  <c r="E9" i="2"/>
  <c r="E11" i="2"/>
  <c r="E13" i="2"/>
  <c r="E5" i="2"/>
  <c r="E14" i="2"/>
  <c r="E12" i="2"/>
  <c r="E10" i="2"/>
  <c r="E8" i="2"/>
  <c r="E6" i="2"/>
  <c r="E34" i="2" l="1"/>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<sst xmlns="http://schemas.openxmlformats.org/spreadsheetml/2006/main" count="52" uniqueCount="50">
  <si>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</si>
  <si>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</si>
  <si>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</si>
  <si>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</si>
  <si>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</si>
  <si>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</si>
  <si>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 xml:space="preserve">RFS-24-77904- Division of Disability and Rehabilitative Services Pre-ETS </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</si>
  <si>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</si>
  <si>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INDIVIDUAL  based Services (may include 1 or 2 students)</t>
  </si>
  <si>
    <t>Unit Rate (per hour)</t>
  </si>
  <si>
    <t>Number of Hours Per Student (i.e., average total hours each individual student will receive over the 2 year contract period.)</t>
  </si>
  <si>
    <t>Projected Number of Students Served</t>
  </si>
  <si>
    <t>Total Cost (Unit Rate x Number of Units x Number of Students)</t>
  </si>
  <si>
    <r>
      <t xml:space="preserve">Job Exploration Counseling - </t>
    </r>
    <r>
      <rPr>
        <b/>
        <sz val="11"/>
        <color theme="1"/>
        <rFont val="Calibri"/>
        <family val="2"/>
      </rPr>
      <t>1 Student</t>
    </r>
  </si>
  <si>
    <r>
      <t xml:space="preserve">Job Exploration Counseling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</si>
  <si>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</si>
  <si>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Counseling on opportunities for enrollment in post-secondary training - </t>
    </r>
    <r>
      <rPr>
        <b/>
        <sz val="11"/>
        <color theme="1"/>
        <rFont val="Calibri"/>
        <family val="2"/>
      </rPr>
      <t>2 Students</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</si>
  <si>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</si>
  <si>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</si>
  <si>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</si>
  <si>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</si>
  <si>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</si>
  <si>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</si>
  <si>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t>Work based learning - Stipends - average per hour</t>
  </si>
  <si>
    <t>Totals</t>
  </si>
  <si>
    <r>
      <t xml:space="preserve">Pre-ETS in a GROUP Setting - </t>
    </r>
    <r>
      <rPr>
        <b/>
        <i/>
        <sz val="11"/>
        <color theme="1"/>
        <rFont val="Calibri"/>
        <family val="2"/>
      </rPr>
      <t>respondent may submit multiple unit rates for each activity, based on group size</t>
    </r>
  </si>
  <si>
    <t>Hourly Rate (i.e., cost per student per hour)</t>
  </si>
  <si>
    <t>*Number of Hours Per Individual Student (i.e., average total hours each individual student will receive over the 2 year contract period)</t>
  </si>
  <si>
    <t>Total Cost (Hourly Rate x Number of Units x Number of Students)</t>
  </si>
  <si>
    <r>
      <t xml:space="preserve">Job Exploration Counseling </t>
    </r>
    <r>
      <rPr>
        <b/>
        <i/>
        <sz val="11"/>
        <color theme="1"/>
        <rFont val="Calibri"/>
        <family val="2"/>
      </rPr>
      <t>Rate A (3 -7 students per group)</t>
    </r>
  </si>
  <si>
    <r>
      <t xml:space="preserve">Job Exploration Counseling </t>
    </r>
    <r>
      <rPr>
        <b/>
        <i/>
        <sz val="11"/>
        <color theme="1"/>
        <rFont val="Calibri"/>
        <family val="2"/>
      </rPr>
      <t>Rate B (8 -15 students per group</t>
    </r>
  </si>
  <si>
    <r>
      <t xml:space="preserve">Job Exploration Counseling </t>
    </r>
    <r>
      <rPr>
        <b/>
        <i/>
        <sz val="11"/>
        <color theme="1"/>
        <rFont val="Calibri"/>
        <family val="2"/>
      </rPr>
      <t>Rate C (16 + students per group)</t>
    </r>
  </si>
  <si>
    <r>
      <t xml:space="preserve">Counseling on opportunities for enrollment in post-secondary training </t>
    </r>
    <r>
      <rPr>
        <b/>
        <i/>
        <sz val="11"/>
        <color theme="1"/>
        <rFont val="Calibri"/>
        <family val="2"/>
      </rPr>
      <t>Rate A (3 -7 students per group)</t>
    </r>
  </si>
  <si>
    <r>
      <t xml:space="preserve">Counseling on opportunities for enrollment in post-secondary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</si>
  <si>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C (16 + students per group)</t>
    </r>
  </si>
  <si>
    <r>
      <t xml:space="preserve">Workplace readiness training </t>
    </r>
    <r>
      <rPr>
        <b/>
        <i/>
        <sz val="11"/>
        <color theme="1"/>
        <rFont val="Calibri"/>
        <family val="2"/>
      </rPr>
      <t>Rate A (3 -7 students per group)</t>
    </r>
  </si>
  <si>
    <r>
      <t xml:space="preserve">Workplace readiness training </t>
    </r>
    <r>
      <rPr>
        <b/>
        <i/>
        <sz val="11"/>
        <color theme="1"/>
        <rFont val="Calibri"/>
        <family val="2"/>
      </rPr>
      <t>Rate B (8 -15 students per group</t>
    </r>
  </si>
  <si>
    <r>
      <t xml:space="preserve">Workplace readiness training </t>
    </r>
    <r>
      <rPr>
        <b/>
        <i/>
        <sz val="11"/>
        <color theme="1"/>
        <rFont val="Calibri"/>
        <family val="2"/>
      </rPr>
      <t>Rate C (16 + students per group)</t>
    </r>
  </si>
  <si>
    <r>
      <t xml:space="preserve">Instruction in self-advocacy </t>
    </r>
    <r>
      <rPr>
        <b/>
        <i/>
        <sz val="11"/>
        <color theme="1"/>
        <rFont val="Calibri"/>
        <family val="2"/>
      </rPr>
      <t>Rate A (3 -7 students per group)</t>
    </r>
  </si>
  <si>
    <r>
      <t xml:space="preserve">Instruction in self-advocacy </t>
    </r>
    <r>
      <rPr>
        <b/>
        <i/>
        <sz val="11"/>
        <color theme="1"/>
        <rFont val="Calibri"/>
        <family val="2"/>
      </rPr>
      <t>Rate B (8 -15 students per group</t>
    </r>
  </si>
  <si>
    <r>
      <t xml:space="preserve">Instruction in self-advocacy </t>
    </r>
    <r>
      <rPr>
        <b/>
        <i/>
        <sz val="11"/>
        <color theme="1"/>
        <rFont val="Calibri"/>
        <family val="2"/>
      </rPr>
      <t>Rate C (16 +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</si>
  <si>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</si>
  <si>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</si>
  <si>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Work based learning opportunity </t>
    </r>
    <r>
      <rPr>
        <b/>
        <i/>
        <sz val="11"/>
        <color theme="1"/>
        <rFont val="Calibri"/>
        <family val="2"/>
      </rPr>
      <t>Rate C (16 + students per group)</t>
    </r>
  </si>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</sst>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6" borderId="7" xfId="0" applyFill="1" applyBorder="1" applyAlignment="1">
      <alignment horizontal="center" wrapText="1"/>
    </xf>
    <xf numFmtId="0" fontId="2" fillId="0" borderId="7" xfId="0" applyFont="1" applyBorder="1" applyAlignment="1">
      <alignment wrapText="1"/>
    </xf>
    <xf numFmtId="0" fontId="0" fillId="0" borderId="7" xfId="0"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xf numFmtId="0" fontId="0" fillId="4" borderId="7" xfId="0" applyFill="1" applyBorder="1" applyAlignment="1">
      <alignment vertical="top" wrapText="1"/>
    </xf>
    <xf numFmtId="0" fontId="0" fillId="6" borderId="7" xfId="0" applyFill="1" applyBorder="1" applyAlignment="1">
      <alignment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workbookViewId="0">
      <selection sqref="A1:I1"/>
    </sheetView>
  </sheetViews>
  <sheetFormatPr defaultRowHeight="1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c r="A1" s="27" t="s">
        <v>0</v>
      </c>
      <c r="B1" s="28"/>
      <c r="C1" s="28"/>
      <c r="D1" s="28"/>
      <c r="E1" s="28"/>
      <c r="F1" s="28"/>
      <c r="G1" s="28"/>
      <c r="H1" s="28"/>
      <c r="I1" s="29"/>
      <c r="J1" s="1"/>
      <c r="K1" s="1"/>
    </row>
    <row r="2" spans="1:11" hidden="1">
      <c r="A2" s="30"/>
      <c r="B2" s="30"/>
      <c r="C2" s="30"/>
      <c r="D2" s="30"/>
      <c r="E2" s="30"/>
      <c r="F2" s="30"/>
      <c r="G2" s="30"/>
      <c r="H2" s="30"/>
      <c r="I2" s="30"/>
      <c r="J2" s="31"/>
      <c r="K2" s="31"/>
    </row>
    <row r="3" spans="1:11" hidden="1">
      <c r="A3" s="2"/>
      <c r="B3" s="2"/>
      <c r="C3" s="2"/>
      <c r="D3" s="2"/>
      <c r="E3" s="2"/>
      <c r="F3" s="2"/>
      <c r="G3" s="2"/>
      <c r="H3" s="2"/>
      <c r="I3" s="2"/>
      <c r="J3" s="2"/>
      <c r="K3" s="2"/>
    </row>
    <row r="4" spans="1:11" hidden="1">
      <c r="A4" s="2"/>
      <c r="B4" s="2"/>
      <c r="C4" s="2"/>
      <c r="D4" s="2"/>
      <c r="E4" s="2"/>
      <c r="F4" s="2"/>
      <c r="G4" s="2"/>
      <c r="H4" s="2"/>
      <c r="I4" s="2"/>
      <c r="J4" s="2"/>
      <c r="K4" s="2"/>
    </row>
    <row r="5" spans="1:11" ht="15" hidden="1" customHeight="1">
      <c r="A5" s="2"/>
      <c r="B5" s="2"/>
      <c r="C5" s="2"/>
      <c r="D5" s="2"/>
      <c r="E5" s="2"/>
      <c r="F5" s="2"/>
      <c r="G5" s="2"/>
      <c r="H5" s="2"/>
      <c r="I5" s="2"/>
      <c r="J5" s="2"/>
      <c r="K5" s="2"/>
    </row>
    <row r="6" spans="1:11" ht="15" hidden="1" customHeight="1">
      <c r="A6" s="2"/>
      <c r="B6" s="2"/>
      <c r="C6" s="2"/>
      <c r="D6" s="2"/>
      <c r="E6" s="2"/>
      <c r="F6" s="2"/>
      <c r="G6" s="2"/>
      <c r="H6" s="2"/>
      <c r="I6" s="2"/>
      <c r="J6" s="2"/>
      <c r="K6" s="2"/>
    </row>
    <row r="7" spans="1:11" ht="14.45" hidden="1" customHeight="1">
      <c r="A7" s="3"/>
      <c r="B7" s="3"/>
      <c r="C7" s="3"/>
      <c r="D7" s="3"/>
      <c r="E7" s="3"/>
      <c r="F7" s="3"/>
      <c r="G7" s="3"/>
      <c r="H7" s="3"/>
      <c r="I7" s="3"/>
      <c r="J7" s="3"/>
      <c r="K7" s="3"/>
    </row>
    <row r="8" spans="1:11" ht="14.45" hidden="1" customHeight="1">
      <c r="A8" s="4"/>
      <c r="B8" s="4"/>
      <c r="C8" s="4"/>
      <c r="D8" s="4"/>
      <c r="E8" s="4"/>
      <c r="F8" s="4"/>
      <c r="G8" s="4"/>
      <c r="H8" s="4"/>
      <c r="I8" s="4"/>
      <c r="J8" s="4"/>
      <c r="K8" s="4"/>
    </row>
    <row r="9" spans="1:11" hidden="1">
      <c r="A9" s="5"/>
      <c r="B9" s="5"/>
      <c r="C9" s="5"/>
      <c r="D9" s="5"/>
      <c r="E9" s="5"/>
      <c r="F9" s="5"/>
      <c r="G9" s="5"/>
      <c r="H9" s="5"/>
      <c r="I9" s="5"/>
      <c r="J9" s="5"/>
      <c r="K9" s="5"/>
    </row>
    <row r="10" spans="1:11" hidden="1">
      <c r="A10" s="5"/>
      <c r="B10" s="5"/>
      <c r="C10" s="5"/>
      <c r="D10" s="5"/>
      <c r="E10" s="5"/>
      <c r="F10" s="5"/>
      <c r="G10" s="5"/>
      <c r="H10" s="5"/>
      <c r="I10" s="5"/>
      <c r="J10" s="5"/>
      <c r="K10" s="5"/>
    </row>
    <row r="11" spans="1:11" hidden="1">
      <c r="A11" s="32"/>
      <c r="B11" s="32"/>
      <c r="C11" s="32"/>
      <c r="D11" s="32"/>
      <c r="E11" s="32"/>
      <c r="F11" s="32"/>
      <c r="G11" s="32"/>
      <c r="H11" s="32"/>
      <c r="I11" s="32"/>
      <c r="J11" s="32"/>
      <c r="K11" s="32"/>
    </row>
    <row r="12" spans="1:11" ht="14.45" hidden="1" customHeight="1"/>
    <row r="13" spans="1:11" ht="14.45" customHeight="1"/>
    <row r="14" spans="1:11" ht="14.45" customHeight="1">
      <c r="C14" s="33" t="s">
        <v>1</v>
      </c>
      <c r="D14" s="33"/>
      <c r="E14" s="33"/>
      <c r="F14" s="33"/>
      <c r="G14" s="33"/>
    </row>
    <row r="15" spans="1:11" ht="15.75" thickBot="1"/>
    <row r="16" spans="1:11" ht="21" customHeight="1" thickBot="1">
      <c r="B16" s="6"/>
      <c r="C16" s="7"/>
      <c r="D16" s="7"/>
      <c r="E16" s="8" t="s">
        <v>2</v>
      </c>
      <c r="F16" s="7"/>
      <c r="G16" s="7"/>
      <c r="H16" s="7"/>
      <c r="I16" s="9"/>
    </row>
    <row r="17" spans="1:11" ht="142.5" customHeight="1" thickBot="1">
      <c r="B17" s="34" t="s">
        <v>3</v>
      </c>
      <c r="C17" s="35"/>
      <c r="D17" s="35"/>
      <c r="E17" s="35"/>
      <c r="F17" s="35"/>
      <c r="G17" s="35"/>
      <c r="H17" s="35"/>
      <c r="I17" s="36"/>
    </row>
    <row r="20" spans="1:11">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abSelected="1" topLeftCell="A5" workbookViewId="0">
      <selection activeCell="F13" sqref="F13"/>
    </sheetView>
  </sheetViews>
  <sheetFormatPr defaultColWidth="9.140625" defaultRowHeight="15"/>
  <cols>
    <col min="1" max="1" width="26.28515625" style="2" customWidth="1"/>
    <col min="2" max="5" width="23.85546875" style="2" customWidth="1"/>
    <col min="6" max="16384" width="9.140625" style="2"/>
  </cols>
  <sheetData>
    <row r="1" spans="1:5" ht="18.75">
      <c r="A1" s="41" t="s">
        <v>5</v>
      </c>
      <c r="B1" s="41"/>
      <c r="C1" s="41"/>
      <c r="D1" s="41"/>
      <c r="E1" s="41"/>
    </row>
    <row r="2" spans="1:5" ht="15.75">
      <c r="A2" s="42" t="s">
        <v>6</v>
      </c>
      <c r="B2" s="42"/>
      <c r="C2" s="42"/>
      <c r="D2" s="42"/>
      <c r="E2" s="42"/>
    </row>
    <row r="3" spans="1:5" ht="171.75" customHeight="1">
      <c r="A3" s="43" t="s">
        <v>7</v>
      </c>
      <c r="B3" s="43"/>
      <c r="C3" s="43"/>
      <c r="D3" s="43"/>
      <c r="E3" s="43"/>
    </row>
    <row r="4" spans="1:5" ht="90">
      <c r="A4" s="10" t="s">
        <v>8</v>
      </c>
      <c r="B4" s="10" t="s">
        <v>9</v>
      </c>
      <c r="C4" s="10" t="s">
        <v>10</v>
      </c>
      <c r="D4" s="10" t="s">
        <v>11</v>
      </c>
      <c r="E4" s="10" t="s">
        <v>12</v>
      </c>
    </row>
    <row r="5" spans="1:5" ht="30">
      <c r="A5" s="4" t="s">
        <v>13</v>
      </c>
      <c r="B5" s="24">
        <v>60</v>
      </c>
      <c r="C5" s="21">
        <v>10</v>
      </c>
      <c r="D5" s="21">
        <v>825</v>
      </c>
      <c r="E5" s="11">
        <f>B5*C5*D5</f>
        <v>495000</v>
      </c>
    </row>
    <row r="6" spans="1:5" ht="30">
      <c r="A6" s="4" t="s">
        <v>14</v>
      </c>
      <c r="B6" s="24">
        <v>60</v>
      </c>
      <c r="C6" s="21"/>
      <c r="D6" s="21"/>
      <c r="E6" s="11">
        <f t="shared" ref="E6:E14" si="0">B6*C6*D6</f>
        <v>0</v>
      </c>
    </row>
    <row r="7" spans="1:5" ht="64.5" customHeight="1">
      <c r="A7" s="4" t="s">
        <v>15</v>
      </c>
      <c r="B7" s="24">
        <v>60</v>
      </c>
      <c r="C7" s="21">
        <v>10</v>
      </c>
      <c r="D7" s="21">
        <v>385</v>
      </c>
      <c r="E7" s="11">
        <f t="shared" si="0"/>
        <v>231000</v>
      </c>
    </row>
    <row r="8" spans="1:5" ht="67.5" customHeight="1">
      <c r="A8" s="4" t="s">
        <v>16</v>
      </c>
      <c r="B8" s="24">
        <v>60</v>
      </c>
      <c r="C8" s="21"/>
      <c r="D8" s="21"/>
      <c r="E8" s="11">
        <f t="shared" si="0"/>
        <v>0</v>
      </c>
    </row>
    <row r="9" spans="1:5" ht="30">
      <c r="A9" s="4" t="s">
        <v>17</v>
      </c>
      <c r="B9" s="24">
        <v>60</v>
      </c>
      <c r="C9" s="21">
        <v>15</v>
      </c>
      <c r="D9" s="21">
        <v>660</v>
      </c>
      <c r="E9" s="11">
        <f t="shared" si="0"/>
        <v>594000</v>
      </c>
    </row>
    <row r="10" spans="1:5" ht="30">
      <c r="A10" s="4" t="s">
        <v>18</v>
      </c>
      <c r="B10" s="24">
        <v>60</v>
      </c>
      <c r="C10" s="21"/>
      <c r="D10" s="21"/>
      <c r="E10" s="11">
        <f t="shared" si="0"/>
        <v>0</v>
      </c>
    </row>
    <row r="11" spans="1:5" ht="30">
      <c r="A11" s="4" t="s">
        <v>19</v>
      </c>
      <c r="B11" s="24">
        <v>60</v>
      </c>
      <c r="C11" s="21">
        <v>10</v>
      </c>
      <c r="D11" s="21">
        <v>440</v>
      </c>
      <c r="E11" s="11">
        <f t="shared" si="0"/>
        <v>264000</v>
      </c>
    </row>
    <row r="12" spans="1:5" ht="30">
      <c r="A12" s="4" t="s">
        <v>20</v>
      </c>
      <c r="B12" s="24">
        <v>60</v>
      </c>
      <c r="C12" s="21"/>
      <c r="D12" s="21"/>
      <c r="E12" s="11">
        <f t="shared" si="0"/>
        <v>0</v>
      </c>
    </row>
    <row r="13" spans="1:5" ht="30">
      <c r="A13" s="4" t="s">
        <v>21</v>
      </c>
      <c r="B13" s="24">
        <v>60</v>
      </c>
      <c r="C13" s="21">
        <v>15</v>
      </c>
      <c r="D13" s="21">
        <v>385</v>
      </c>
      <c r="E13" s="11">
        <f t="shared" si="0"/>
        <v>346500</v>
      </c>
    </row>
    <row r="14" spans="1:5" ht="30">
      <c r="A14" s="4" t="s">
        <v>22</v>
      </c>
      <c r="B14" s="24">
        <v>60</v>
      </c>
      <c r="C14" s="21"/>
      <c r="D14" s="21"/>
      <c r="E14" s="11">
        <f t="shared" si="0"/>
        <v>0</v>
      </c>
    </row>
    <row r="15" spans="1:5" ht="30">
      <c r="A15" s="4" t="s">
        <v>23</v>
      </c>
      <c r="B15" s="11">
        <v>13</v>
      </c>
      <c r="C15" s="21">
        <v>100</v>
      </c>
      <c r="D15" s="22">
        <v>115</v>
      </c>
      <c r="E15" s="15">
        <v>149500</v>
      </c>
    </row>
    <row r="16" spans="1:5">
      <c r="A16" s="38" t="s">
        <v>24</v>
      </c>
      <c r="B16" s="39"/>
      <c r="C16" s="39"/>
      <c r="D16" s="13">
        <f>SUM(D5:D14)</f>
        <v>2695</v>
      </c>
      <c r="E16" s="17">
        <f>SUM(E5:E15)</f>
        <v>2080000</v>
      </c>
    </row>
    <row r="17" spans="1:5">
      <c r="A17" s="37"/>
      <c r="B17" s="37"/>
      <c r="C17" s="37"/>
      <c r="D17" s="37"/>
      <c r="E17" s="37"/>
    </row>
    <row r="18" spans="1:5" ht="90">
      <c r="A18" s="20" t="s">
        <v>25</v>
      </c>
      <c r="B18" s="20" t="s">
        <v>26</v>
      </c>
      <c r="C18" s="14" t="s">
        <v>27</v>
      </c>
      <c r="D18" s="14" t="s">
        <v>11</v>
      </c>
      <c r="E18" s="20" t="s">
        <v>28</v>
      </c>
    </row>
    <row r="19" spans="1:5" ht="45">
      <c r="A19" s="2" t="s">
        <v>29</v>
      </c>
      <c r="B19" s="11">
        <v>20</v>
      </c>
      <c r="C19" s="21">
        <v>20</v>
      </c>
      <c r="D19" s="21">
        <v>275</v>
      </c>
      <c r="E19" s="11">
        <f>B19*C19*D19</f>
        <v>110000</v>
      </c>
    </row>
    <row r="20" spans="1:5" ht="45">
      <c r="A20" s="2" t="s">
        <v>30</v>
      </c>
      <c r="B20" s="11">
        <v>15</v>
      </c>
      <c r="C20" s="21">
        <v>10</v>
      </c>
      <c r="D20" s="21">
        <v>165</v>
      </c>
      <c r="E20" s="11">
        <f t="shared" ref="E20:E33" si="1">B20*C20*D20</f>
        <v>24750</v>
      </c>
    </row>
    <row r="21" spans="1:5" ht="45">
      <c r="A21" s="2" t="s">
        <v>31</v>
      </c>
      <c r="B21" s="11">
        <v>10</v>
      </c>
      <c r="C21" s="21">
        <v>5</v>
      </c>
      <c r="D21" s="21">
        <v>55</v>
      </c>
      <c r="E21" s="11">
        <f t="shared" si="1"/>
        <v>2750</v>
      </c>
    </row>
    <row r="22" spans="1:5" ht="75">
      <c r="A22" s="2" t="s">
        <v>32</v>
      </c>
      <c r="B22" s="11">
        <v>20</v>
      </c>
      <c r="C22" s="21">
        <v>15</v>
      </c>
      <c r="D22" s="21">
        <v>220</v>
      </c>
      <c r="E22" s="11">
        <f t="shared" si="1"/>
        <v>66000</v>
      </c>
    </row>
    <row r="23" spans="1:5" ht="75">
      <c r="A23" s="2" t="s">
        <v>33</v>
      </c>
      <c r="B23" s="11">
        <v>15</v>
      </c>
      <c r="C23" s="21">
        <v>5</v>
      </c>
      <c r="D23" s="21">
        <v>110</v>
      </c>
      <c r="E23" s="11">
        <f t="shared" si="1"/>
        <v>8250</v>
      </c>
    </row>
    <row r="24" spans="1:5" ht="75">
      <c r="A24" s="2" t="s">
        <v>34</v>
      </c>
      <c r="B24" s="11">
        <v>10</v>
      </c>
      <c r="C24" s="21">
        <v>5</v>
      </c>
      <c r="D24" s="21">
        <v>110</v>
      </c>
      <c r="E24" s="11">
        <f t="shared" si="1"/>
        <v>5500</v>
      </c>
    </row>
    <row r="25" spans="1:5" ht="45">
      <c r="A25" s="2" t="s">
        <v>35</v>
      </c>
      <c r="B25" s="11">
        <v>20</v>
      </c>
      <c r="C25" s="21">
        <v>20</v>
      </c>
      <c r="D25" s="21">
        <v>220</v>
      </c>
      <c r="E25" s="11">
        <f t="shared" si="1"/>
        <v>88000</v>
      </c>
    </row>
    <row r="26" spans="1:5" ht="45">
      <c r="A26" s="2" t="s">
        <v>36</v>
      </c>
      <c r="B26" s="11">
        <v>15</v>
      </c>
      <c r="C26" s="21">
        <v>10</v>
      </c>
      <c r="D26" s="21">
        <v>220</v>
      </c>
      <c r="E26" s="11">
        <f t="shared" si="1"/>
        <v>33000</v>
      </c>
    </row>
    <row r="27" spans="1:5" ht="45">
      <c r="A27" s="2" t="s">
        <v>37</v>
      </c>
      <c r="B27" s="11">
        <v>10</v>
      </c>
      <c r="C27" s="21">
        <v>5</v>
      </c>
      <c r="D27" s="21">
        <v>110</v>
      </c>
      <c r="E27" s="11">
        <f t="shared" si="1"/>
        <v>5500</v>
      </c>
    </row>
    <row r="28" spans="1:5" ht="45">
      <c r="A28" s="2" t="s">
        <v>38</v>
      </c>
      <c r="B28" s="11">
        <v>20</v>
      </c>
      <c r="C28" s="21">
        <v>10</v>
      </c>
      <c r="D28" s="21">
        <v>330</v>
      </c>
      <c r="E28" s="11">
        <f t="shared" si="1"/>
        <v>66000</v>
      </c>
    </row>
    <row r="29" spans="1:5" ht="45">
      <c r="A29" s="2" t="s">
        <v>39</v>
      </c>
      <c r="B29" s="11">
        <v>15</v>
      </c>
      <c r="C29" s="21">
        <v>10</v>
      </c>
      <c r="D29" s="21">
        <v>220</v>
      </c>
      <c r="E29" s="11">
        <f t="shared" si="1"/>
        <v>33000</v>
      </c>
    </row>
    <row r="30" spans="1:5" ht="45">
      <c r="A30" s="2" t="s">
        <v>40</v>
      </c>
      <c r="B30" s="11">
        <v>10</v>
      </c>
      <c r="C30" s="21">
        <v>5</v>
      </c>
      <c r="D30" s="21">
        <v>110</v>
      </c>
      <c r="E30" s="11">
        <f t="shared" si="1"/>
        <v>5500</v>
      </c>
    </row>
    <row r="31" spans="1:5" ht="45">
      <c r="A31" s="2" t="s">
        <v>41</v>
      </c>
      <c r="B31" s="11">
        <v>20</v>
      </c>
      <c r="C31" s="21">
        <v>25</v>
      </c>
      <c r="D31" s="21">
        <v>220</v>
      </c>
      <c r="E31" s="11">
        <f t="shared" si="1"/>
        <v>110000</v>
      </c>
    </row>
    <row r="32" spans="1:5" ht="45">
      <c r="A32" s="2" t="s">
        <v>42</v>
      </c>
      <c r="B32" s="11">
        <v>15</v>
      </c>
      <c r="C32" s="21">
        <v>15</v>
      </c>
      <c r="D32" s="21">
        <v>110</v>
      </c>
      <c r="E32" s="11">
        <f t="shared" si="1"/>
        <v>24750</v>
      </c>
    </row>
    <row r="33" spans="1:5" ht="45">
      <c r="A33" s="2" t="s">
        <v>43</v>
      </c>
      <c r="B33" s="15">
        <v>10</v>
      </c>
      <c r="C33" s="22">
        <v>5</v>
      </c>
      <c r="D33" s="21">
        <v>40</v>
      </c>
      <c r="E33" s="11">
        <f t="shared" si="1"/>
        <v>2000</v>
      </c>
    </row>
    <row r="34" spans="1:5">
      <c r="A34" s="38" t="s">
        <v>24</v>
      </c>
      <c r="B34" s="39"/>
      <c r="C34" s="39"/>
      <c r="D34" s="12">
        <f>SUM(D19:D33)</f>
        <v>2515</v>
      </c>
      <c r="E34" s="16">
        <f>SUM(E19:E33)</f>
        <v>585000</v>
      </c>
    </row>
    <row r="35" spans="1:5">
      <c r="A35" s="40"/>
      <c r="B35" s="40"/>
      <c r="C35" s="40"/>
      <c r="D35" s="40"/>
      <c r="E35" s="40"/>
    </row>
    <row r="36" spans="1:5" ht="30">
      <c r="A36" s="18" t="s">
        <v>44</v>
      </c>
      <c r="B36" s="39" t="s">
        <v>45</v>
      </c>
      <c r="C36" s="39"/>
      <c r="D36" s="39"/>
      <c r="E36" s="23">
        <v>2600</v>
      </c>
    </row>
    <row r="37" spans="1:5">
      <c r="A37" s="45"/>
      <c r="B37" s="45"/>
      <c r="C37" s="45"/>
      <c r="D37" s="45"/>
      <c r="E37" s="45"/>
    </row>
    <row r="38" spans="1:5">
      <c r="A38" s="4" t="s">
        <v>46</v>
      </c>
      <c r="B38" s="39"/>
      <c r="C38" s="39"/>
      <c r="D38" s="39"/>
      <c r="E38" s="16">
        <f>E16+E34</f>
        <v>2665000</v>
      </c>
    </row>
    <row r="39" spans="1:5" ht="30">
      <c r="A39" s="4" t="s">
        <v>47</v>
      </c>
      <c r="B39" s="39"/>
      <c r="C39" s="39"/>
      <c r="D39" s="39"/>
      <c r="E39" s="12">
        <f>E36</f>
        <v>2600</v>
      </c>
    </row>
    <row r="40" spans="1:5">
      <c r="A40" s="4" t="s">
        <v>48</v>
      </c>
      <c r="B40" s="39"/>
      <c r="C40" s="39"/>
      <c r="D40" s="39"/>
      <c r="E40" s="19">
        <f>E38/E39</f>
        <v>1025</v>
      </c>
    </row>
    <row r="42" spans="1:5">
      <c r="A42" s="44" t="s">
        <v>49</v>
      </c>
      <c r="B42" s="44"/>
      <c r="C42" s="44"/>
      <c r="D42" s="44"/>
      <c r="E42" s="44"/>
    </row>
    <row r="43" spans="1:5">
      <c r="A43" s="44"/>
      <c r="B43" s="44"/>
      <c r="C43" s="44"/>
      <c r="D43" s="44"/>
      <c r="E43" s="44"/>
    </row>
    <row r="44" spans="1:5">
      <c r="A44" s="44"/>
      <c r="B44" s="44"/>
      <c r="C44" s="44"/>
      <c r="D44" s="44"/>
      <c r="E44" s="44"/>
    </row>
    <row r="45" spans="1:5">
      <c r="A45" s="44"/>
      <c r="B45" s="44"/>
      <c r="C45" s="44"/>
      <c r="D45" s="44"/>
      <c r="E45" s="44"/>
    </row>
    <row r="46" spans="1:5">
      <c r="A46" s="44"/>
      <c r="B46" s="44"/>
      <c r="C46" s="44"/>
      <c r="D46" s="44"/>
      <c r="E46" s="44"/>
    </row>
    <row r="47" spans="1:5">
      <c r="A47" s="44"/>
      <c r="B47" s="44"/>
      <c r="C47" s="44"/>
      <c r="D47" s="44"/>
      <c r="E47" s="44"/>
    </row>
    <row r="48" spans="1:5">
      <c r="A48" s="44"/>
      <c r="B48" s="44"/>
      <c r="C48" s="44"/>
      <c r="D48" s="44"/>
      <c r="E48" s="44"/>
    </row>
    <row r="49" spans="1:5">
      <c r="A49" s="44"/>
      <c r="B49" s="44"/>
      <c r="C49" s="44"/>
      <c r="D49" s="44"/>
      <c r="E49" s="44"/>
    </row>
  </sheetData>
  <mergeCells count="13">
    <mergeCell ref="A42:E49"/>
    <mergeCell ref="B36:D36"/>
    <mergeCell ref="A37:E37"/>
    <mergeCell ref="B38:D38"/>
    <mergeCell ref="B39:D39"/>
    <mergeCell ref="B40:D40"/>
    <mergeCell ref="A17:E17"/>
    <mergeCell ref="A34:C34"/>
    <mergeCell ref="A16:C16"/>
    <mergeCell ref="A35:E35"/>
    <mergeCell ref="A1:E1"/>
    <mergeCell ref="A2:E2"/>
    <mergeCell ref="A3:E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82C0768861934EB858C15ED35E67DC" ma:contentTypeVersion="10" ma:contentTypeDescription="Create a new document." ma:contentTypeScope="" ma:versionID="7991ca06596993e3e2d2f92f0b15c3e0">
  <xsd:schema xmlns:xsd="http://www.w3.org/2001/XMLSchema" xmlns:xs="http://www.w3.org/2001/XMLSchema" xmlns:p="http://schemas.microsoft.com/office/2006/metadata/properties" xmlns:ns2="c5d28f3b-a2c1-4ba4-a7cd-724ecae197f3" xmlns:ns3="f3d50dec-6309-46c0-96e2-c83b4acd586b" targetNamespace="http://schemas.microsoft.com/office/2006/metadata/properties" ma:root="true" ma:fieldsID="58f3c482a19f8d531e2aae89c51d3487" ns2:_="" ns3:_="">
    <xsd:import namespace="c5d28f3b-a2c1-4ba4-a7cd-724ecae197f3"/>
    <xsd:import namespace="f3d50dec-6309-46c0-96e2-c83b4acd58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d28f3b-a2c1-4ba4-a7cd-724ecae197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294d9b6-0ec3-48e2-b6ff-480e5cb60aa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3d50dec-6309-46c0-96e2-c83b4acd586b"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f3cdce32-e787-4abe-aeaa-c0f3108513a2}" ma:internalName="TaxCatchAll" ma:showField="CatchAllData" ma:web="f3d50dec-6309-46c0-96e2-c83b4acd58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5d28f3b-a2c1-4ba4-a7cd-724ecae197f3">
      <Terms xmlns="http://schemas.microsoft.com/office/infopath/2007/PartnerControls"/>
    </lcf76f155ced4ddcb4097134ff3c332f>
    <TaxCatchAll xmlns="f3d50dec-6309-46c0-96e2-c83b4acd586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98BAC1-36E7-4C33-B148-23EAE71EC313}"/>
</file>

<file path=customXml/itemProps2.xml><?xml version="1.0" encoding="utf-8"?>
<ds:datastoreItem xmlns:ds="http://schemas.openxmlformats.org/officeDocument/2006/customXml" ds:itemID="{E5069E1B-170A-48E7-8FA2-1B5FFF2A87A9}"/>
</file>

<file path=customXml/itemProps3.xml><?xml version="1.0" encoding="utf-8"?>
<ds:datastoreItem xmlns:ds="http://schemas.openxmlformats.org/officeDocument/2006/customXml" ds:itemID="{4304EBA4-752E-4801-8809-40C3EB6D2A09}"/>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Meredith Freeman</cp:lastModifiedBy>
  <cp:revision/>
  <dcterms:created xsi:type="dcterms:W3CDTF">2019-10-10T17:36:29Z</dcterms:created>
  <dcterms:modified xsi:type="dcterms:W3CDTF">2024-01-16T23:31:19Z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0x0101002B82C0768861934EB858C15ED35E67DC</vt:lpwstr>
  </property>
  <property fmtid="{D5CDD505-2E9C-101B-9397-08002B2CF9AE}" pid="3" name="MediaServiceImageTags">
    <vt:lpwstr/>
  </property>
</Properties>
</file>